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<sst xmlns="http://schemas.openxmlformats.org/spreadsheetml/2006/main" count="55" uniqueCount="54">
  <si>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</si>
  <si>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</si>
  <si>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</si>
  <si>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</si>
  <si>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</si>
  <si>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</si>
  <si>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</si>
  <si>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</si>
  <si>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</si>
  <si>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</si>
  <si>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</si>
  <si>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</si>
  <si>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</si>
  <si>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</si>
  <si>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</si>
  <si>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</si>
  <si>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</si>
  <si>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</si>
  <si>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</si>
  <si>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</si>
  <si>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</si>
  <si>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</si>
  <si>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</si>
  <si>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</si>
  <si>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</si>
  <si>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</si>
  <si>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</si>
  <si>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</si>
  <si>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</si>
  <si>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</si>
  <si>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</si>
  <si>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</si>
  <si>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</si>
  <si>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</si>
  <si>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</si>
  <si>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</si>
  <si>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</si>
  <si>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</si>
  <si>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</si>
  <si>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</si>
  <si>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</si>
  <si>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</si>
  <si>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</si>
  <si>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</si>
  <si>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</si>
  <si>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</si>
  <si>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</si>
  <si>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</si>
  <si>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</si>
  <si>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більше 200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</si>
  <si>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</si>
  <si>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</si>
  <si>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</si>
  <si>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станом на 30 вересня 2019 року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</si>
</sst>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00000"/>
    <numFmt numFmtId="174" formatCode="0.0"/>
    <numFmt numFmtId="175" formatCode="0.000"/>
    <numFmt numFmtId="176" formatCode="0.0000"/>
    <numFmt numFmtId="177" formatCode="#,##0.000"/>
    <numFmt numFmtId="178" formatCode="#0.000"/>
  </numFmts>
  <fonts count="35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2" fillId="0" borderId="0" xfId="57" applyFont="1" applyFill="1" applyAlignment="1">
      <alignment horizontal="left" vertical="center" wrapText="1"/>
      <protection/>
    </xf>
    <xf numFmtId="0" fontId="21" fillId="0" borderId="0" xfId="57" applyFont="1" applyFill="1" applyAlignment="1">
      <alignment vertical="center"/>
      <protection/>
    </xf>
    <xf numFmtId="0" fontId="21" fillId="0" borderId="0" xfId="57" applyFont="1" applyFill="1" applyAlignment="1">
      <alignment horizontal="right" vertical="center"/>
      <protection/>
    </xf>
    <xf numFmtId="49" fontId="22" fillId="0" borderId="10" xfId="57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0" borderId="0" xfId="57" applyFont="1" applyFill="1" applyAlignment="1">
      <alignment vertical="center"/>
      <protection/>
    </xf>
    <xf numFmtId="49" fontId="22" fillId="0" borderId="11" xfId="57" applyNumberFormat="1" applyFont="1" applyFill="1" applyBorder="1" applyAlignment="1" applyProtection="1">
      <alignment horizontal="center" vertical="center"/>
      <protection/>
    </xf>
    <xf numFmtId="0" fontId="21" fillId="0" borderId="12" xfId="57" applyFont="1" applyFill="1" applyBorder="1" applyAlignment="1">
      <alignment horizontal="center" vertical="center" wrapText="1"/>
      <protection/>
    </xf>
    <xf numFmtId="0" fontId="21" fillId="0" borderId="13" xfId="57" applyFont="1" applyFill="1" applyBorder="1" applyAlignment="1">
      <alignment horizontal="center" vertical="center" wrapText="1"/>
      <protection/>
    </xf>
    <xf numFmtId="0" fontId="21" fillId="0" borderId="14" xfId="63" applyFont="1" applyFill="1" applyBorder="1" applyAlignment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 wrapText="1"/>
      <protection/>
    </xf>
    <xf numFmtId="0" fontId="21" fillId="26" borderId="12" xfId="57" applyNumberFormat="1" applyFont="1" applyFill="1" applyBorder="1" applyAlignment="1" applyProtection="1">
      <alignment horizontal="center" vertical="center"/>
      <protection/>
    </xf>
    <xf numFmtId="0" fontId="21" fillId="26" borderId="14" xfId="57" applyFont="1" applyFill="1" applyBorder="1" applyAlignment="1" applyProtection="1">
      <alignment horizontal="center" vertical="center" wrapText="1"/>
      <protection/>
    </xf>
    <xf numFmtId="49" fontId="22" fillId="0" borderId="16" xfId="57" applyNumberFormat="1" applyFont="1" applyFill="1" applyBorder="1" applyAlignment="1" applyProtection="1">
      <alignment horizontal="center" vertical="center"/>
      <protection/>
    </xf>
    <xf numFmtId="0" fontId="22" fillId="0" borderId="17" xfId="57" applyFont="1" applyFill="1" applyBorder="1" applyAlignment="1" applyProtection="1">
      <alignment vertical="center" wrapText="1"/>
      <protection/>
    </xf>
    <xf numFmtId="0" fontId="22" fillId="0" borderId="18" xfId="57" applyFont="1" applyFill="1" applyBorder="1" applyAlignment="1" applyProtection="1">
      <alignment vertical="center" wrapText="1"/>
      <protection/>
    </xf>
    <xf numFmtId="0" fontId="25" fillId="0" borderId="17" xfId="57" applyFont="1" applyFill="1" applyBorder="1" applyAlignment="1" applyProtection="1">
      <alignment horizontal="left" vertical="center" wrapText="1"/>
      <protection/>
    </xf>
    <xf numFmtId="172" fontId="26" fillId="0" borderId="19" xfId="57" applyNumberFormat="1" applyFont="1" applyFill="1" applyBorder="1" applyAlignment="1">
      <alignment horizontal="right" vertical="center" wrapText="1" shrinkToFit="1"/>
      <protection/>
    </xf>
    <xf numFmtId="0" fontId="21" fillId="27" borderId="20" xfId="57" applyFont="1" applyFill="1" applyBorder="1" applyAlignment="1">
      <alignment horizontal="center" vertical="center" wrapText="1"/>
      <protection/>
    </xf>
    <xf numFmtId="0" fontId="24" fillId="27" borderId="14" xfId="63" applyFont="1" applyFill="1" applyBorder="1" applyAlignment="1" applyProtection="1">
      <alignment horizontal="center" vertical="center" wrapText="1"/>
      <protection/>
    </xf>
    <xf numFmtId="0" fontId="22" fillId="0" borderId="21" xfId="57" applyFont="1" applyBorder="1" applyAlignment="1">
      <alignment horizontal="center" vertical="center" wrapText="1"/>
      <protection/>
    </xf>
    <xf numFmtId="0" fontId="22" fillId="0" borderId="22" xfId="57" applyFont="1" applyBorder="1" applyAlignment="1">
      <alignment horizontal="left" vertical="center"/>
      <protection/>
    </xf>
    <xf numFmtId="0" fontId="22" fillId="0" borderId="17" xfId="57" applyFont="1" applyFill="1" applyBorder="1" applyAlignment="1" applyProtection="1">
      <alignment horizontal="left" vertical="center" wrapText="1"/>
      <protection/>
    </xf>
    <xf numFmtId="0" fontId="22" fillId="0" borderId="18" xfId="57" applyFont="1" applyFill="1" applyBorder="1" applyAlignment="1" applyProtection="1">
      <alignment horizontal="left" vertical="center" wrapText="1"/>
      <protection/>
    </xf>
    <xf numFmtId="0" fontId="22" fillId="0" borderId="23" xfId="57" applyFont="1" applyFill="1" applyBorder="1" applyAlignment="1" applyProtection="1">
      <alignment horizontal="left" vertical="center" wrapText="1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33" fillId="33" borderId="0" xfId="54" applyNumberFormat="1" applyFill="1" applyBorder="1">
      <alignment/>
      <protection/>
    </xf>
    <xf numFmtId="172" fontId="24" fillId="26" borderId="14" xfId="57" applyNumberFormat="1" applyFont="1" applyFill="1" applyBorder="1" applyAlignment="1">
      <alignment horizontal="center" vertical="center" wrapText="1" shrinkToFit="1"/>
      <protection/>
    </xf>
    <xf numFmtId="172" fontId="24" fillId="26" borderId="15" xfId="57" applyNumberFormat="1" applyFont="1" applyFill="1" applyBorder="1" applyAlignment="1">
      <alignment horizontal="center" vertical="center" wrapText="1" shrinkToFit="1"/>
      <protection/>
    </xf>
    <xf numFmtId="172" fontId="27" fillId="0" borderId="24" xfId="57" applyNumberFormat="1" applyFont="1" applyFill="1" applyBorder="1" applyAlignment="1">
      <alignment horizontal="center" vertical="center" wrapText="1" shrinkToFit="1"/>
      <protection/>
    </xf>
    <xf numFmtId="172" fontId="26" fillId="0" borderId="19" xfId="57" applyNumberFormat="1" applyFont="1" applyFill="1" applyBorder="1" applyAlignment="1">
      <alignment horizontal="center" vertical="center" wrapText="1" shrinkToFit="1"/>
      <protection/>
    </xf>
    <xf numFmtId="172" fontId="27" fillId="0" borderId="17" xfId="57" applyNumberFormat="1" applyFont="1" applyFill="1" applyBorder="1" applyAlignment="1">
      <alignment horizontal="center" vertical="center" wrapText="1" shrinkToFit="1"/>
      <protection/>
    </xf>
    <xf numFmtId="172" fontId="27" fillId="0" borderId="25" xfId="57" applyNumberFormat="1" applyFont="1" applyFill="1" applyBorder="1" applyAlignment="1">
      <alignment horizontal="center" vertical="center" wrapText="1" shrinkToFit="1"/>
      <protection/>
    </xf>
    <xf numFmtId="172" fontId="24" fillId="27" borderId="26" xfId="57" applyNumberFormat="1" applyFont="1" applyFill="1" applyBorder="1" applyAlignment="1">
      <alignment horizontal="center" vertical="center" wrapText="1" shrinkToFit="1"/>
      <protection/>
    </xf>
    <xf numFmtId="172" fontId="24" fillId="27" borderId="15" xfId="57" applyNumberFormat="1" applyFont="1" applyFill="1" applyBorder="1" applyAlignment="1">
      <alignment horizontal="center" vertical="center" wrapText="1" shrinkToFit="1"/>
      <protection/>
    </xf>
    <xf numFmtId="172" fontId="27" fillId="0" borderId="27" xfId="57" applyNumberFormat="1" applyFont="1" applyFill="1" applyBorder="1" applyAlignment="1">
      <alignment horizontal="center" vertical="center"/>
      <protection/>
    </xf>
    <xf numFmtId="172" fontId="27" fillId="0" borderId="19" xfId="57" applyNumberFormat="1" applyFont="1" applyFill="1" applyBorder="1" applyAlignment="1">
      <alignment horizontal="center" vertical="center"/>
      <protection/>
    </xf>
    <xf numFmtId="172" fontId="24" fillId="27" borderId="28" xfId="57" applyNumberFormat="1" applyFont="1" applyFill="1" applyBorder="1" applyAlignment="1">
      <alignment horizontal="center" vertical="center" wrapText="1" shrinkToFit="1"/>
      <protection/>
    </xf>
    <xf numFmtId="172" fontId="27" fillId="26" borderId="24" xfId="57" applyNumberFormat="1" applyFont="1" applyFill="1" applyBorder="1" applyAlignment="1">
      <alignment horizontal="center" vertical="center" wrapText="1" shrinkToFit="1"/>
      <protection/>
    </xf>
    <xf numFmtId="172" fontId="28" fillId="0" borderId="18" xfId="54" applyNumberFormat="1" applyFont="1" applyBorder="1" applyAlignment="1">
      <alignment horizontal="center" vertical="center"/>
      <protection/>
    </xf>
    <xf numFmtId="0" fontId="18" fillId="0" borderId="0" xfId="0" applyFont="1" applyAlignment="1">
      <alignment vertical="center"/>
    </xf>
    <xf numFmtId="173" fontId="29" fillId="0" borderId="20" xfId="57" applyNumberFormat="1" applyFont="1" applyFill="1" applyBorder="1" applyAlignment="1" applyProtection="1">
      <alignment horizontal="right" vertical="center"/>
      <protection hidden="1"/>
    </xf>
    <xf numFmtId="0" fontId="30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31" fillId="33" borderId="0" xfId="54" applyFont="1" applyFill="1" applyBorder="1">
      <alignment/>
      <protection/>
    </xf>
    <xf numFmtId="0" fontId="27" fillId="0" borderId="11" xfId="57" applyFont="1" applyBorder="1" applyAlignment="1">
      <alignment horizontal="center" vertical="center" wrapText="1"/>
      <protection/>
    </xf>
    <xf numFmtId="0" fontId="27" fillId="0" borderId="18" xfId="57" applyFont="1" applyBorder="1" applyAlignment="1">
      <alignment horizontal="left" vertical="center"/>
      <protection/>
    </xf>
    <xf numFmtId="0" fontId="27" fillId="0" borderId="17" xfId="57" applyFont="1" applyBorder="1" applyAlignment="1">
      <alignment horizontal="left" vertical="center"/>
      <protection/>
    </xf>
    <xf numFmtId="0" fontId="24" fillId="27" borderId="29" xfId="57" applyFont="1" applyFill="1" applyBorder="1" applyAlignment="1">
      <alignment horizontal="center" vertical="center" wrapText="1"/>
      <protection/>
    </xf>
    <xf numFmtId="0" fontId="24" fillId="27" borderId="28" xfId="63" applyFont="1" applyFill="1" applyBorder="1" applyAlignment="1" applyProtection="1">
      <alignment horizontal="center" vertical="center" wrapText="1"/>
      <protection/>
    </xf>
    <xf numFmtId="0" fontId="24" fillId="0" borderId="12" xfId="57" applyFont="1" applyFill="1" applyBorder="1" applyAlignment="1">
      <alignment horizontal="center" vertical="center" wrapText="1"/>
      <protection/>
    </xf>
    <xf numFmtId="0" fontId="24" fillId="0" borderId="14" xfId="63" applyFont="1" applyFill="1" applyBorder="1" applyAlignment="1" applyProtection="1">
      <alignment horizontal="left" vertical="center" wrapText="1"/>
      <protection/>
    </xf>
    <xf numFmtId="172" fontId="24" fillId="0" borderId="14" xfId="57" applyNumberFormat="1" applyFont="1" applyFill="1" applyBorder="1" applyAlignment="1">
      <alignment horizontal="right" vertical="center" wrapText="1" shrinkToFit="1"/>
      <protection/>
    </xf>
    <xf numFmtId="172" fontId="24" fillId="0" borderId="15" xfId="57" applyNumberFormat="1" applyFont="1" applyFill="1" applyBorder="1" applyAlignment="1">
      <alignment horizontal="right" vertical="center" wrapText="1" shrinkToFit="1"/>
      <protection/>
    </xf>
    <xf numFmtId="49" fontId="27" fillId="0" borderId="11" xfId="57" applyNumberFormat="1" applyFont="1" applyFill="1" applyBorder="1" applyAlignment="1" applyProtection="1">
      <alignment horizontal="center" vertical="center"/>
      <protection/>
    </xf>
    <xf numFmtId="0" fontId="27" fillId="0" borderId="18" xfId="57" applyFont="1" applyFill="1" applyBorder="1" applyAlignment="1" applyProtection="1">
      <alignment horizontal="left" vertical="center" wrapText="1"/>
      <protection/>
    </xf>
    <xf numFmtId="172" fontId="27" fillId="0" borderId="19" xfId="57" applyNumberFormat="1" applyFont="1" applyFill="1" applyBorder="1" applyAlignment="1">
      <alignment horizontal="center" wrapText="1" shrinkToFit="1"/>
      <protection/>
    </xf>
    <xf numFmtId="49" fontId="27" fillId="0" borderId="10" xfId="57" applyNumberFormat="1" applyFont="1" applyFill="1" applyBorder="1" applyAlignment="1" applyProtection="1">
      <alignment horizontal="center" vertical="center"/>
      <protection/>
    </xf>
    <xf numFmtId="0" fontId="27" fillId="0" borderId="23" xfId="57" applyFont="1" applyFill="1" applyBorder="1" applyAlignment="1" applyProtection="1">
      <alignment horizontal="left" vertical="center" wrapText="1"/>
      <protection/>
    </xf>
    <xf numFmtId="172" fontId="27" fillId="0" borderId="30" xfId="57" applyNumberFormat="1" applyFont="1" applyFill="1" applyBorder="1" applyAlignment="1">
      <alignment horizontal="center" wrapText="1" shrinkToFit="1"/>
      <protection/>
    </xf>
    <xf numFmtId="0" fontId="24" fillId="0" borderId="14" xfId="57" applyFont="1" applyFill="1" applyBorder="1" applyAlignment="1" applyProtection="1">
      <alignment horizontal="center" vertical="center" wrapText="1"/>
      <protection hidden="1"/>
    </xf>
    <xf numFmtId="172" fontId="24" fillId="0" borderId="31" xfId="57" applyNumberFormat="1" applyFont="1" applyFill="1" applyBorder="1" applyAlignment="1" applyProtection="1">
      <alignment horizontal="center" vertical="center"/>
      <protection hidden="1"/>
    </xf>
    <xf numFmtId="172" fontId="24" fillId="0" borderId="15" xfId="57" applyNumberFormat="1" applyFont="1" applyFill="1" applyBorder="1" applyAlignment="1">
      <alignment horizontal="center" vertical="center" wrapText="1" shrinkToFit="1"/>
      <protection/>
    </xf>
    <xf numFmtId="174" fontId="27" fillId="0" borderId="18" xfId="0" applyNumberFormat="1" applyFont="1" applyFill="1" applyBorder="1" applyAlignment="1">
      <alignment horizontal="center"/>
    </xf>
    <xf numFmtId="0" fontId="20" fillId="0" borderId="0" xfId="57" applyFont="1" applyFill="1" applyAlignment="1">
      <alignment horizontal="center" vertical="center" wrapText="1"/>
      <protection/>
    </xf>
    <xf numFmtId="0" fontId="21" fillId="33" borderId="20" xfId="63" applyFont="1" applyFill="1" applyBorder="1" applyAlignment="1" applyProtection="1">
      <alignment horizontal="center" vertical="center" wrapText="1"/>
      <protection/>
    </xf>
    <xf numFmtId="0" fontId="21" fillId="33" borderId="13" xfId="63" applyFont="1" applyFill="1" applyBorder="1" applyAlignment="1" applyProtection="1">
      <alignment horizontal="center" vertical="center" wrapText="1"/>
      <protection/>
    </xf>
    <xf numFmtId="0" fontId="21" fillId="33" borderId="32" xfId="63" applyFont="1" applyFill="1" applyBorder="1" applyAlignment="1" applyProtection="1">
      <alignment horizontal="center" vertical="center" wrapText="1"/>
      <protection/>
    </xf>
    <xf numFmtId="0" fontId="24" fillId="0" borderId="33" xfId="63" applyFont="1" applyFill="1" applyBorder="1" applyAlignment="1" applyProtection="1">
      <alignment horizontal="center" vertical="center" wrapText="1"/>
      <protection/>
    </xf>
    <xf numFmtId="0" fontId="24" fillId="0" borderId="34" xfId="63" applyFont="1" applyFill="1" applyBorder="1" applyAlignment="1" applyProtection="1">
      <alignment horizontal="center" vertical="center" wrapText="1"/>
      <protection/>
    </xf>
    <xf numFmtId="0" fontId="24" fillId="0" borderId="35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="75" zoomScaleNormal="75" zoomScaleSheetLayoutView="75" zoomScalePageLayoutView="0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5" sqref="H5"/>
    </sheetView>
  </sheetViews>
  <sheetFormatPr defaultColWidth="9.00390625" defaultRowHeight="12.75"/>
  <cols>
    <col min="1" max="1" width="11.625" style="5" customWidth="1"/>
    <col min="2" max="2" width="63.375" style="5" customWidth="1"/>
    <col min="3" max="3" width="19.375" style="5" customWidth="1"/>
    <col min="4" max="4" width="14.75390625" style="5" customWidth="1"/>
    <col min="5" max="5" width="12.875" style="5" customWidth="1"/>
    <col min="6" max="6" width="9.125" style="5" customWidth="1"/>
    <col min="7" max="7" width="11.875" style="5" customWidth="1"/>
    <col min="8" max="8" width="12.00390625" style="5" customWidth="1"/>
    <col min="9" max="9" width="9.75390625" style="5" bestFit="1" customWidth="1"/>
    <col min="10" max="16384" width="9.125" style="5" customWidth="1"/>
  </cols>
  <sheetData>
    <row r="1" spans="1:5" ht="22.5">
      <c r="A1" s="66" t="s">
        <v>23</v>
      </c>
      <c r="B1" s="66"/>
      <c r="C1" s="66"/>
      <c r="D1" s="66"/>
      <c r="E1" s="66"/>
    </row>
    <row r="2" spans="1:5" ht="22.5">
      <c r="A2" s="66" t="s">
        <v>53</v>
      </c>
      <c r="B2" s="66"/>
      <c r="C2" s="66"/>
      <c r="D2" s="66"/>
      <c r="E2" s="66"/>
    </row>
    <row r="3" spans="1:5" ht="12" customHeight="1" thickBot="1">
      <c r="A3" s="1"/>
      <c r="B3" s="2"/>
      <c r="C3" s="6"/>
      <c r="D3" s="6"/>
      <c r="E3" s="3"/>
    </row>
    <row r="4" spans="1:5" ht="69" customHeight="1" thickBot="1">
      <c r="A4" s="8" t="s">
        <v>0</v>
      </c>
      <c r="B4" s="9" t="s">
        <v>1</v>
      </c>
      <c r="C4" s="10" t="s">
        <v>42</v>
      </c>
      <c r="D4" s="10" t="s">
        <v>20</v>
      </c>
      <c r="E4" s="11" t="s">
        <v>4</v>
      </c>
    </row>
    <row r="5" spans="1:5" ht="23.25" customHeight="1" thickBot="1">
      <c r="A5" s="67" t="s">
        <v>6</v>
      </c>
      <c r="B5" s="68"/>
      <c r="C5" s="68"/>
      <c r="D5" s="68"/>
      <c r="E5" s="69"/>
    </row>
    <row r="6" spans="1:5" ht="29.25" customHeight="1" thickBot="1">
      <c r="A6" s="12">
        <v>10000000</v>
      </c>
      <c r="B6" s="13" t="s">
        <v>2</v>
      </c>
      <c r="C6" s="29">
        <f>C7+C8+C9</f>
        <v>43749.29</v>
      </c>
      <c r="D6" s="29">
        <f>D7+D8+D9</f>
        <v>44343.231080000005</v>
      </c>
      <c r="E6" s="30">
        <f aca="true" t="shared" si="0" ref="E6:E16">D6/C6*100</f>
        <v>101.35760164336382</v>
      </c>
    </row>
    <row r="7" spans="1:5" ht="30.75" customHeight="1">
      <c r="A7" s="14">
        <v>11010000</v>
      </c>
      <c r="B7" s="15" t="s">
        <v>10</v>
      </c>
      <c r="C7" s="41">
        <v>42815.1</v>
      </c>
      <c r="D7" s="41">
        <v>42955.9</v>
      </c>
      <c r="E7" s="31">
        <f t="shared" si="0"/>
        <v>100.32885594101147</v>
      </c>
    </row>
    <row r="8" spans="1:5" ht="39" customHeight="1">
      <c r="A8" s="7" t="s">
        <v>22</v>
      </c>
      <c r="B8" s="16" t="s">
        <v>21</v>
      </c>
      <c r="C8" s="41">
        <v>13</v>
      </c>
      <c r="D8" s="41">
        <v>7.81132</v>
      </c>
      <c r="E8" s="31">
        <f t="shared" si="0"/>
        <v>60.08707692307692</v>
      </c>
    </row>
    <row r="9" spans="1:5" ht="39" customHeight="1" thickBot="1">
      <c r="A9" s="7">
        <v>13000000</v>
      </c>
      <c r="B9" s="16" t="s">
        <v>50</v>
      </c>
      <c r="C9" s="41">
        <v>921.19</v>
      </c>
      <c r="D9" s="41">
        <v>1379.5197600000001</v>
      </c>
      <c r="E9" s="31">
        <f t="shared" si="0"/>
        <v>149.7540963319185</v>
      </c>
    </row>
    <row r="10" spans="1:5" ht="27" customHeight="1" thickBot="1">
      <c r="A10" s="12">
        <v>20000000</v>
      </c>
      <c r="B10" s="13" t="s">
        <v>3</v>
      </c>
      <c r="C10" s="29">
        <f>C11+C14+C12+C13</f>
        <v>577.7</v>
      </c>
      <c r="D10" s="29">
        <f>D11+D14+D12+D13</f>
        <v>867.0331299999999</v>
      </c>
      <c r="E10" s="40">
        <f t="shared" si="0"/>
        <v>150.08362991171887</v>
      </c>
    </row>
    <row r="11" spans="1:5" ht="51.75" customHeight="1">
      <c r="A11" s="14" t="s">
        <v>24</v>
      </c>
      <c r="B11" s="23" t="s">
        <v>25</v>
      </c>
      <c r="C11" s="41">
        <v>14</v>
      </c>
      <c r="D11" s="41">
        <v>11.423</v>
      </c>
      <c r="E11" s="31">
        <f t="shared" si="0"/>
        <v>81.59285714285714</v>
      </c>
    </row>
    <row r="12" spans="1:9" ht="28.5" customHeight="1">
      <c r="A12" s="7" t="s">
        <v>29</v>
      </c>
      <c r="B12" s="24" t="s">
        <v>30</v>
      </c>
      <c r="C12" s="41">
        <v>513.7</v>
      </c>
      <c r="D12" s="41">
        <v>581.3</v>
      </c>
      <c r="E12" s="31">
        <f t="shared" si="0"/>
        <v>113.15943157484911</v>
      </c>
      <c r="I12" s="26"/>
    </row>
    <row r="13" spans="1:12" ht="54.75" customHeight="1">
      <c r="A13" s="4" t="s">
        <v>51</v>
      </c>
      <c r="B13" s="25" t="s">
        <v>52</v>
      </c>
      <c r="C13" s="41">
        <v>0</v>
      </c>
      <c r="D13" s="41">
        <v>140.9</v>
      </c>
      <c r="E13" s="31"/>
      <c r="L13" s="18" t="s">
        <v>49</v>
      </c>
    </row>
    <row r="14" spans="1:5" ht="41.25" customHeight="1" thickBot="1">
      <c r="A14" s="4" t="s">
        <v>27</v>
      </c>
      <c r="B14" s="25" t="s">
        <v>28</v>
      </c>
      <c r="C14" s="41">
        <v>50</v>
      </c>
      <c r="D14" s="41">
        <v>133.41013</v>
      </c>
      <c r="E14" s="32" t="s">
        <v>49</v>
      </c>
    </row>
    <row r="15" spans="1:5" ht="28.5" customHeight="1" hidden="1" thickBot="1">
      <c r="A15" s="12" t="s">
        <v>38</v>
      </c>
      <c r="B15" s="13" t="s">
        <v>39</v>
      </c>
      <c r="C15" s="29">
        <f>C16</f>
        <v>0</v>
      </c>
      <c r="D15" s="29">
        <f>D16</f>
        <v>0</v>
      </c>
      <c r="E15" s="31" t="e">
        <f t="shared" si="0"/>
        <v>#DIV/0!</v>
      </c>
    </row>
    <row r="16" spans="1:5" ht="60.75" hidden="1" thickBot="1">
      <c r="A16" s="14" t="s">
        <v>40</v>
      </c>
      <c r="B16" s="17" t="s">
        <v>41</v>
      </c>
      <c r="C16" s="33"/>
      <c r="D16" s="34"/>
      <c r="E16" s="31" t="e">
        <f t="shared" si="0"/>
        <v>#DIV/0!</v>
      </c>
    </row>
    <row r="17" spans="1:5" ht="19.5" thickBot="1">
      <c r="A17" s="19"/>
      <c r="B17" s="20" t="s">
        <v>8</v>
      </c>
      <c r="C17" s="35">
        <f>C6+C10+C15</f>
        <v>44326.99</v>
      </c>
      <c r="D17" s="35">
        <f>D6+D10+D15</f>
        <v>45210.26421000001</v>
      </c>
      <c r="E17" s="36">
        <f aca="true" t="shared" si="1" ref="E17:E23">D17/C17*100</f>
        <v>101.99263295342185</v>
      </c>
    </row>
    <row r="18" spans="1:5" ht="22.5" customHeight="1" thickBot="1">
      <c r="A18" s="12" t="s">
        <v>5</v>
      </c>
      <c r="B18" s="13" t="s">
        <v>7</v>
      </c>
      <c r="C18" s="29">
        <f>C19+C22+C20+C21</f>
        <v>212988.50000000003</v>
      </c>
      <c r="D18" s="29">
        <f>D19+D22+D20+D21</f>
        <v>204718.30000000002</v>
      </c>
      <c r="E18" s="30">
        <f t="shared" si="1"/>
        <v>96.11706735340171</v>
      </c>
    </row>
    <row r="19" spans="1:5" ht="24.75" customHeight="1">
      <c r="A19" s="21">
        <v>41020000</v>
      </c>
      <c r="B19" s="22" t="s">
        <v>43</v>
      </c>
      <c r="C19" s="41">
        <v>11297.1</v>
      </c>
      <c r="D19" s="41">
        <v>10805.7</v>
      </c>
      <c r="E19" s="37">
        <f t="shared" si="1"/>
        <v>95.65021111612715</v>
      </c>
    </row>
    <row r="20" spans="1:5" ht="24.75" customHeight="1">
      <c r="A20" s="47">
        <v>41030000</v>
      </c>
      <c r="B20" s="48" t="s">
        <v>44</v>
      </c>
      <c r="C20" s="41">
        <v>65011.1</v>
      </c>
      <c r="D20" s="41">
        <v>65011.1</v>
      </c>
      <c r="E20" s="38">
        <f t="shared" si="1"/>
        <v>100</v>
      </c>
    </row>
    <row r="21" spans="1:5" ht="24.75" customHeight="1">
      <c r="A21" s="47">
        <v>41040000</v>
      </c>
      <c r="B21" s="49" t="s">
        <v>45</v>
      </c>
      <c r="C21" s="41">
        <v>6466.7</v>
      </c>
      <c r="D21" s="41">
        <v>6150.7</v>
      </c>
      <c r="E21" s="38">
        <f t="shared" si="1"/>
        <v>95.113427250375</v>
      </c>
    </row>
    <row r="22" spans="1:9" ht="25.5" customHeight="1" thickBot="1">
      <c r="A22" s="47">
        <v>41050000</v>
      </c>
      <c r="B22" s="48" t="s">
        <v>46</v>
      </c>
      <c r="C22" s="41">
        <v>130213.6</v>
      </c>
      <c r="D22" s="41">
        <v>122750.8</v>
      </c>
      <c r="E22" s="38">
        <f t="shared" si="1"/>
        <v>94.26880141552034</v>
      </c>
      <c r="G22" s="27"/>
      <c r="H22" s="27"/>
      <c r="I22" s="27"/>
    </row>
    <row r="23" spans="1:9" ht="29.25" customHeight="1" thickBot="1">
      <c r="A23" s="50"/>
      <c r="B23" s="51" t="s">
        <v>9</v>
      </c>
      <c r="C23" s="39">
        <f>C18+C17</f>
        <v>257315.49000000002</v>
      </c>
      <c r="D23" s="39">
        <f>D18+D17</f>
        <v>249928.56421000004</v>
      </c>
      <c r="E23" s="36">
        <f t="shared" si="1"/>
        <v>97.12923392602599</v>
      </c>
      <c r="G23" s="28"/>
      <c r="H23" s="28"/>
      <c r="I23" s="27"/>
    </row>
    <row r="24" spans="1:9" ht="41.25" customHeight="1" thickBot="1">
      <c r="A24" s="52"/>
      <c r="B24" s="53" t="s">
        <v>26</v>
      </c>
      <c r="C24" s="54"/>
      <c r="D24" s="54">
        <v>0</v>
      </c>
      <c r="E24" s="55">
        <f aca="true" t="shared" si="2" ref="E24:E34">IF(C24=0,"",IF(D24/C24*100&gt;=200,"В/100",D24/C24*100))</f>
      </c>
      <c r="G24" s="27"/>
      <c r="H24" s="27"/>
      <c r="I24" s="27"/>
    </row>
    <row r="25" spans="1:5" s="42" customFormat="1" ht="21.75" customHeight="1" thickBot="1">
      <c r="A25" s="70" t="s">
        <v>11</v>
      </c>
      <c r="B25" s="71"/>
      <c r="C25" s="71"/>
      <c r="D25" s="71"/>
      <c r="E25" s="72"/>
    </row>
    <row r="26" spans="1:5" s="42" customFormat="1" ht="22.5" customHeight="1">
      <c r="A26" s="56" t="s">
        <v>31</v>
      </c>
      <c r="B26" s="57" t="s">
        <v>12</v>
      </c>
      <c r="C26" s="65">
        <v>3232.9</v>
      </c>
      <c r="D26" s="65">
        <v>2628.80282</v>
      </c>
      <c r="E26" s="58">
        <f t="shared" si="2"/>
        <v>81.31407776299916</v>
      </c>
    </row>
    <row r="27" spans="1:5" s="42" customFormat="1" ht="30" customHeight="1">
      <c r="A27" s="56" t="s">
        <v>32</v>
      </c>
      <c r="B27" s="57" t="s">
        <v>13</v>
      </c>
      <c r="C27" s="65">
        <v>85675.053</v>
      </c>
      <c r="D27" s="65">
        <v>75036.68972000001</v>
      </c>
      <c r="E27" s="58">
        <f t="shared" si="2"/>
        <v>87.58289267705503</v>
      </c>
    </row>
    <row r="28" spans="1:5" s="42" customFormat="1" ht="19.5" customHeight="1">
      <c r="A28" s="56" t="s">
        <v>33</v>
      </c>
      <c r="B28" s="57" t="s">
        <v>14</v>
      </c>
      <c r="C28" s="65">
        <v>50671.696</v>
      </c>
      <c r="D28" s="65">
        <v>44139.708529999996</v>
      </c>
      <c r="E28" s="58">
        <f t="shared" si="2"/>
        <v>87.10919904871547</v>
      </c>
    </row>
    <row r="29" spans="1:5" s="42" customFormat="1" ht="25.5" customHeight="1">
      <c r="A29" s="56" t="s">
        <v>34</v>
      </c>
      <c r="B29" s="57" t="s">
        <v>19</v>
      </c>
      <c r="C29" s="65">
        <v>111077.69252</v>
      </c>
      <c r="D29" s="65">
        <v>103404.39409</v>
      </c>
      <c r="E29" s="58">
        <f t="shared" si="2"/>
        <v>93.09195369842745</v>
      </c>
    </row>
    <row r="30" spans="1:5" s="42" customFormat="1" ht="25.5" customHeight="1">
      <c r="A30" s="56" t="s">
        <v>35</v>
      </c>
      <c r="B30" s="57" t="s">
        <v>15</v>
      </c>
      <c r="C30" s="65">
        <v>3855.25032</v>
      </c>
      <c r="D30" s="65">
        <v>3085.970230000001</v>
      </c>
      <c r="E30" s="58">
        <f>IF(C30=0,"",IF(D30/C30*100&gt;=200,"В/100",D30/C30*100))</f>
        <v>80.04591074127713</v>
      </c>
    </row>
    <row r="31" spans="1:5" s="42" customFormat="1" ht="25.5" customHeight="1">
      <c r="A31" s="56" t="s">
        <v>36</v>
      </c>
      <c r="B31" s="57" t="s">
        <v>16</v>
      </c>
      <c r="C31" s="65">
        <v>1267.98102</v>
      </c>
      <c r="D31" s="65">
        <v>1058.0821</v>
      </c>
      <c r="E31" s="58">
        <f>IF(C31=0,"",IF(D31/C31*100&gt;=200,"В/100",D31/C31*100))</f>
        <v>83.44620962859524</v>
      </c>
    </row>
    <row r="32" spans="1:5" s="42" customFormat="1" ht="30" customHeight="1">
      <c r="A32" s="56" t="s">
        <v>37</v>
      </c>
      <c r="B32" s="57" t="s">
        <v>48</v>
      </c>
      <c r="C32" s="65">
        <v>236.75</v>
      </c>
      <c r="D32" s="65">
        <v>7.3095</v>
      </c>
      <c r="E32" s="58">
        <f t="shared" si="2"/>
        <v>3.0874340021119324</v>
      </c>
    </row>
    <row r="33" spans="1:5" s="42" customFormat="1" ht="29.25" customHeight="1" thickBot="1">
      <c r="A33" s="59" t="s">
        <v>47</v>
      </c>
      <c r="B33" s="60" t="s">
        <v>17</v>
      </c>
      <c r="C33" s="65">
        <v>12340.53814</v>
      </c>
      <c r="D33" s="65">
        <v>12296.379140000001</v>
      </c>
      <c r="E33" s="61">
        <f t="shared" si="2"/>
        <v>99.64216309289733</v>
      </c>
    </row>
    <row r="34" spans="1:5" s="44" customFormat="1" ht="23.25" customHeight="1" thickBot="1">
      <c r="A34" s="43"/>
      <c r="B34" s="62" t="s">
        <v>18</v>
      </c>
      <c r="C34" s="63">
        <f>SUM(C26:C33)</f>
        <v>268357.86100000003</v>
      </c>
      <c r="D34" s="63">
        <f>SUM(D26:D33)</f>
        <v>241657.33613000004</v>
      </c>
      <c r="E34" s="64">
        <f t="shared" si="2"/>
        <v>90.05040330456353</v>
      </c>
    </row>
    <row r="35" s="42" customFormat="1" ht="12.75"/>
    <row r="36" spans="2:5" s="42" customFormat="1" ht="12.75">
      <c r="B36" s="45"/>
      <c r="C36" s="46"/>
      <c r="D36" s="46"/>
      <c r="E36" s="46"/>
    </row>
    <row r="37" s="42" customFormat="1" ht="12.75"/>
    <row r="38" s="42" customFormat="1" ht="12.75"/>
    <row r="39" s="42" customFormat="1" ht="12.75"/>
    <row r="40" s="42" customFormat="1" ht="12.75"/>
    <row r="41" s="42" customFormat="1" ht="12.75"/>
    <row r="42" s="42" customFormat="1" ht="12.75"/>
    <row r="43" s="42" customFormat="1" ht="12.75"/>
    <row r="44" s="42" customFormat="1" ht="12.75"/>
    <row r="45" s="42" customFormat="1" ht="12.75"/>
    <row r="46" s="42" customFormat="1" ht="12.75"/>
    <row r="47" s="42" customFormat="1" ht="12.75"/>
    <row r="48" s="42" customFormat="1" ht="12.75"/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2019-06-24T09:23:51Z</cp:lastPrinted>
  <dcterms:created xsi:type="dcterms:W3CDTF">2015-04-06T06:03:14Z</dcterms:created>
  <dcterms:modified xsi:type="dcterms:W3CDTF">2019-10-10T08:36:02Z</dcterms:modified>
  <cp:category/>
  <cp:version/>
  <cp:contentType/>
  <cp:contentStatus/>
</cp:coreProperties>
</file>